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ПАПКА МИНСТРОЙ РД 21.10.2021\2023\2. ЧИСТАЯ ВОДА 2023\2. ОБЪЕКТЫ\"/>
    </mc:Choice>
  </mc:AlternateContent>
  <bookViews>
    <workbookView xWindow="0" yWindow="0" windowWidth="2877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29" i="1"/>
  <c r="D29" i="1"/>
  <c r="E29" i="1"/>
  <c r="C29" i="1"/>
  <c r="D35" i="1"/>
  <c r="F35" i="1"/>
  <c r="C35" i="1"/>
  <c r="E34" i="1"/>
  <c r="E33" i="1"/>
  <c r="E32" i="1"/>
  <c r="E31" i="1"/>
  <c r="E35" i="1" l="1"/>
  <c r="D28" i="1" l="1"/>
  <c r="E28" i="1"/>
  <c r="F28" i="1"/>
  <c r="C28" i="1"/>
  <c r="F25" i="1" l="1"/>
  <c r="F18" i="1"/>
  <c r="F15" i="1"/>
  <c r="F12" i="1"/>
  <c r="C15" i="1" l="1"/>
  <c r="D15" i="1"/>
  <c r="D12" i="1"/>
  <c r="C12" i="1"/>
  <c r="E12" i="1" l="1"/>
  <c r="D25" i="1" l="1"/>
  <c r="C25" i="1"/>
  <c r="E25" i="1" l="1"/>
  <c r="D18" i="1"/>
  <c r="D36" i="1" s="1"/>
  <c r="E18" i="1" l="1"/>
  <c r="C18" i="1"/>
  <c r="C36" i="1" s="1"/>
  <c r="E15" i="1" l="1"/>
  <c r="E36" i="1" s="1"/>
</calcChain>
</file>

<file path=xl/sharedStrings.xml><?xml version="1.0" encoding="utf-8"?>
<sst xmlns="http://schemas.openxmlformats.org/spreadsheetml/2006/main" count="38" uniqueCount="33">
  <si>
    <t>Наименование объектов</t>
  </si>
  <si>
    <t>ФБ</t>
  </si>
  <si>
    <t>РБ</t>
  </si>
  <si>
    <t>№</t>
  </si>
  <si>
    <t xml:space="preserve">ВОДОСНАБЖЕНИЕ </t>
  </si>
  <si>
    <t>ИТОГО</t>
  </si>
  <si>
    <t>ОБЪЕКТЫ, РЕАЛИЗУЕМЫЕ В РАМКАХ ФП "ЧИСТАЯ ВОДА" в 2019-2024 г.</t>
  </si>
  <si>
    <t>2019 год</t>
  </si>
  <si>
    <t>Строительство подводящего водопровода к с. Муги Акушинского района</t>
  </si>
  <si>
    <t>Строительство водопровода в с. Чох Гунибского района</t>
  </si>
  <si>
    <t>Артскважина в с. Кадыротар Хасавюртовского района Республики Дагестан</t>
  </si>
  <si>
    <t>2020 год</t>
  </si>
  <si>
    <t>2021 год</t>
  </si>
  <si>
    <t>Водоснабжение с. Хунзах, Хунзахского района, РД</t>
  </si>
  <si>
    <t>2022 год</t>
  </si>
  <si>
    <t>2023 год</t>
  </si>
  <si>
    <t>Общий объем средств на год ,                тыс. руб.</t>
  </si>
  <si>
    <t>Реконструкция и восстановление системы водоснабжения г. Буйнакска Республики Дагестан. Строительство водовода "Чиркей-Буйнакск" (переходящий объект с 2021 г) (переходящий объект с 2022 г.)</t>
  </si>
  <si>
    <t>Реконструкция систем водоснабжения г. Кизляра Республики Дагестан (переходящий объект с 2021 г.)</t>
  </si>
  <si>
    <t>Строительство водопроводных очистных сооружений в с. Хунзах, Хунзахского района Республики Дагеста (переходящий объект с 2021 г.)</t>
  </si>
  <si>
    <t>Реконструкция межпоселкового водовода "В. Казанище-Бетаул-Кырлар", Буйнакский район (переходящий объект с 2021 г.)</t>
  </si>
  <si>
    <t>Водоснабжение 
с. Батлаич Хунзахского района РД
(переходящий объект с 2021 г.)</t>
  </si>
  <si>
    <t>Водопровод в с. Гочоб Чародинского района Республики Дагестан (переходящий объект с 2019 г.)</t>
  </si>
  <si>
    <t>Количество населения обеспеченного чистой питьевой водой</t>
  </si>
  <si>
    <t xml:space="preserve">Водоснабжение  сёл Табасаранского района 
(с.  Хучни, Хурик, Халаг, Ругуж, Цантиль,  Пилиг) </t>
  </si>
  <si>
    <t>Реконструкция внутригородских сетей водоснабжения г. Хасавюрта Республики Дагестан (переходящий объект с 2021 г.</t>
  </si>
  <si>
    <t>ИТОГО 2019-2023</t>
  </si>
  <si>
    <t>2024 год</t>
  </si>
  <si>
    <t>Водоснабжение городского округа "город "Южно-Сухокумск" РД</t>
  </si>
  <si>
    <t>«Водоснабжение с.Карата Ахвахского района Республики Дагестан»</t>
  </si>
  <si>
    <t>Строительство сетей водоснабжения с.Дылым Казбековского района Республики Дагестан (2-й этап), в том числе подготовка проектной документации</t>
  </si>
  <si>
    <t>Водовод из реки Акташ в местности Ишхойлам – к селениям Алмак, Буртунай, Дылым, Гуни, Гостала, Инчха Казбековского района Республики Дагестан</t>
  </si>
  <si>
    <t>ИТОГО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</si>
</sst>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 shrinkToFit="1"/>
    </xf>
    <xf numFmtId="164" fontId="7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4" fillId="5" borderId="3" xfId="0" applyFont="1" applyFill="1" applyBorder="1" applyAlignment="1">
      <alignment horizontal="center" vertical="top" wrapText="1" shrinkToFi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/>
    </xf>
    <xf numFmtId="0" fontId="7" fillId="5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="85" zoomScaleNormal="85" workbookViewId="0">
      <selection activeCell="F38" sqref="F38"/>
    </sheetView>
  </sheetViews>
  <sheetFormatPr defaultRowHeight="15" x14ac:dyDescent="0.25"/>
  <cols>
    <col min="1" max="1" width="4.28515625" bestFit="1" customWidth="1"/>
    <col min="2" max="2" width="47.85546875" style="13" customWidth="1"/>
    <col min="3" max="3" width="22.85546875" customWidth="1"/>
    <col min="4" max="4" width="21.5703125" customWidth="1"/>
    <col min="5" max="5" width="21.140625" customWidth="1"/>
    <col min="6" max="6" width="19.85546875" customWidth="1"/>
  </cols>
  <sheetData>
    <row r="1" spans="1:6" ht="20.25" x14ac:dyDescent="0.25">
      <c r="A1" s="38"/>
      <c r="B1" s="39"/>
      <c r="C1" s="39"/>
      <c r="D1" s="39"/>
      <c r="E1" s="39"/>
      <c r="F1" s="40"/>
    </row>
    <row r="2" spans="1:6" ht="64.5" customHeight="1" x14ac:dyDescent="0.25">
      <c r="A2" s="35" t="s">
        <v>6</v>
      </c>
      <c r="B2" s="36"/>
      <c r="C2" s="36"/>
      <c r="D2" s="36"/>
      <c r="E2" s="36"/>
      <c r="F2" s="37"/>
    </row>
    <row r="3" spans="1:6" ht="31.5" customHeight="1" x14ac:dyDescent="0.25">
      <c r="A3" s="30" t="s">
        <v>3</v>
      </c>
      <c r="B3" s="25" t="s">
        <v>0</v>
      </c>
      <c r="C3" s="26" t="s">
        <v>16</v>
      </c>
      <c r="D3" s="26" t="s">
        <v>1</v>
      </c>
      <c r="E3" s="26" t="s">
        <v>2</v>
      </c>
      <c r="F3" s="26" t="s">
        <v>23</v>
      </c>
    </row>
    <row r="4" spans="1:6" ht="53.25" customHeight="1" x14ac:dyDescent="0.25">
      <c r="A4" s="31"/>
      <c r="B4" s="25"/>
      <c r="C4" s="26"/>
      <c r="D4" s="26"/>
      <c r="E4" s="26"/>
      <c r="F4" s="26"/>
    </row>
    <row r="5" spans="1:6" ht="26.25" customHeight="1" x14ac:dyDescent="0.25">
      <c r="A5" s="41">
        <v>1</v>
      </c>
      <c r="B5" s="42"/>
      <c r="C5" s="7">
        <v>2</v>
      </c>
      <c r="D5" s="6">
        <v>3</v>
      </c>
      <c r="E5" s="7">
        <v>4</v>
      </c>
      <c r="F5" s="7">
        <v>5</v>
      </c>
    </row>
    <row r="6" spans="1:6" ht="27.75" customHeight="1" x14ac:dyDescent="0.25">
      <c r="A6" s="27" t="s">
        <v>4</v>
      </c>
      <c r="B6" s="28"/>
      <c r="C6" s="28"/>
      <c r="D6" s="28"/>
      <c r="E6" s="28"/>
      <c r="F6" s="29"/>
    </row>
    <row r="7" spans="1:6" ht="30.75" x14ac:dyDescent="0.25">
      <c r="A7" s="24" t="s">
        <v>7</v>
      </c>
      <c r="B7" s="24"/>
      <c r="C7" s="24"/>
      <c r="D7" s="24"/>
      <c r="E7" s="24"/>
      <c r="F7" s="16"/>
    </row>
    <row r="8" spans="1:6" ht="56.25" x14ac:dyDescent="0.25">
      <c r="A8" s="14">
        <v>1</v>
      </c>
      <c r="B8" s="15" t="s">
        <v>8</v>
      </c>
      <c r="C8" s="1">
        <v>23060.36</v>
      </c>
      <c r="D8" s="1">
        <v>22829.756399999998</v>
      </c>
      <c r="E8" s="1">
        <v>230.60360000000219</v>
      </c>
      <c r="F8" s="17">
        <v>3002</v>
      </c>
    </row>
    <row r="9" spans="1:6" ht="37.5" x14ac:dyDescent="0.25">
      <c r="A9" s="14">
        <v>2</v>
      </c>
      <c r="B9" s="15" t="s">
        <v>9</v>
      </c>
      <c r="C9" s="1">
        <v>19864.740000000002</v>
      </c>
      <c r="D9" s="1">
        <v>19666.0926</v>
      </c>
      <c r="E9" s="1">
        <v>198.64740000000165</v>
      </c>
      <c r="F9" s="17">
        <v>3928</v>
      </c>
    </row>
    <row r="10" spans="1:6" ht="56.25" x14ac:dyDescent="0.25">
      <c r="A10" s="14">
        <v>3</v>
      </c>
      <c r="B10" s="15" t="s">
        <v>10</v>
      </c>
      <c r="C10" s="1">
        <v>11195.55</v>
      </c>
      <c r="D10" s="1">
        <v>11083.594499999999</v>
      </c>
      <c r="E10" s="1">
        <v>111.95550000000003</v>
      </c>
      <c r="F10" s="17">
        <v>807</v>
      </c>
    </row>
    <row r="11" spans="1:6" ht="75" x14ac:dyDescent="0.25">
      <c r="A11" s="14">
        <v>4</v>
      </c>
      <c r="B11" s="15" t="s">
        <v>24</v>
      </c>
      <c r="C11" s="1">
        <v>70941.78</v>
      </c>
      <c r="D11" s="1">
        <v>70232.362199999989</v>
      </c>
      <c r="E11" s="1">
        <v>709.41780000001017</v>
      </c>
      <c r="F11" s="17">
        <v>13407</v>
      </c>
    </row>
    <row r="12" spans="1:6" ht="18.75" x14ac:dyDescent="0.25">
      <c r="A12" s="14"/>
      <c r="B12" s="4" t="s">
        <v>5</v>
      </c>
      <c r="C12" s="9">
        <f>SUM(C8:C11)</f>
        <v>125062.43000000001</v>
      </c>
      <c r="D12" s="9">
        <f>SUM(D8:D11)</f>
        <v>123811.8057</v>
      </c>
      <c r="E12" s="9">
        <f>SUM(E8:E11)</f>
        <v>1250.624300000014</v>
      </c>
      <c r="F12" s="18">
        <f>SUM(F8:F11)</f>
        <v>21144</v>
      </c>
    </row>
    <row r="13" spans="1:6" ht="30.75" x14ac:dyDescent="0.25">
      <c r="A13" s="24" t="s">
        <v>11</v>
      </c>
      <c r="B13" s="24"/>
      <c r="C13" s="24"/>
      <c r="D13" s="24"/>
      <c r="E13" s="24"/>
      <c r="F13" s="19"/>
    </row>
    <row r="14" spans="1:6" ht="56.25" x14ac:dyDescent="0.25">
      <c r="A14" s="14">
        <v>5</v>
      </c>
      <c r="B14" s="15" t="s">
        <v>22</v>
      </c>
      <c r="C14" s="1">
        <v>16938.330000000002</v>
      </c>
      <c r="D14" s="1">
        <v>16768.9467</v>
      </c>
      <c r="E14" s="1">
        <v>169.38330000000133</v>
      </c>
      <c r="F14" s="17">
        <v>716</v>
      </c>
    </row>
    <row r="15" spans="1:6" ht="18.75" x14ac:dyDescent="0.25">
      <c r="A15" s="14"/>
      <c r="B15" s="4" t="s">
        <v>5</v>
      </c>
      <c r="C15" s="9">
        <f t="shared" ref="C15:D15" si="0">SUM(C14)</f>
        <v>16938.330000000002</v>
      </c>
      <c r="D15" s="9">
        <f t="shared" si="0"/>
        <v>16768.9467</v>
      </c>
      <c r="E15" s="9">
        <f>SUM(E14)</f>
        <v>169.38330000000133</v>
      </c>
      <c r="F15" s="18">
        <f>SUM(F14)</f>
        <v>716</v>
      </c>
    </row>
    <row r="16" spans="1:6" ht="30.75" x14ac:dyDescent="0.25">
      <c r="A16" s="32" t="s">
        <v>12</v>
      </c>
      <c r="B16" s="33"/>
      <c r="C16" s="33"/>
      <c r="D16" s="33"/>
      <c r="E16" s="34"/>
      <c r="F16" s="19"/>
    </row>
    <row r="17" spans="1:6" ht="36.75" customHeight="1" x14ac:dyDescent="0.25">
      <c r="A17" s="14">
        <v>6</v>
      </c>
      <c r="B17" s="8" t="s">
        <v>13</v>
      </c>
      <c r="C17" s="1">
        <v>45840.707070707103</v>
      </c>
      <c r="D17" s="1">
        <v>45382.3</v>
      </c>
      <c r="E17" s="1">
        <v>458.40707070710101</v>
      </c>
      <c r="F17" s="17">
        <v>6826</v>
      </c>
    </row>
    <row r="18" spans="1:6" ht="18.75" x14ac:dyDescent="0.25">
      <c r="A18" s="14"/>
      <c r="B18" s="4" t="s">
        <v>5</v>
      </c>
      <c r="C18" s="9">
        <f>SUM(C17:C17)</f>
        <v>45840.707070707103</v>
      </c>
      <c r="D18" s="9">
        <f>SUM(D17:D17)</f>
        <v>45382.3</v>
      </c>
      <c r="E18" s="9">
        <f>SUM(E17:E17)</f>
        <v>458.40707070710101</v>
      </c>
      <c r="F18" s="18">
        <f>SUM(F17)</f>
        <v>6826</v>
      </c>
    </row>
    <row r="19" spans="1:6" ht="30.75" x14ac:dyDescent="0.25">
      <c r="A19" s="32" t="s">
        <v>14</v>
      </c>
      <c r="B19" s="33"/>
      <c r="C19" s="33"/>
      <c r="D19" s="33"/>
      <c r="E19" s="34"/>
      <c r="F19" s="19"/>
    </row>
    <row r="20" spans="1:6" ht="49.5" x14ac:dyDescent="0.25">
      <c r="A20" s="14">
        <v>7</v>
      </c>
      <c r="B20" s="11" t="s">
        <v>21</v>
      </c>
      <c r="C20" s="2">
        <v>44219.29</v>
      </c>
      <c r="D20" s="2">
        <v>43777.097099999999</v>
      </c>
      <c r="E20" s="2">
        <v>442.19290000000183</v>
      </c>
      <c r="F20" s="21">
        <v>1774</v>
      </c>
    </row>
    <row r="21" spans="1:6" ht="71.25" customHeight="1" x14ac:dyDescent="0.25">
      <c r="A21" s="14">
        <v>8</v>
      </c>
      <c r="B21" s="11" t="s">
        <v>20</v>
      </c>
      <c r="C21" s="2">
        <v>165141.29</v>
      </c>
      <c r="D21" s="2">
        <v>163489.87710000001</v>
      </c>
      <c r="E21" s="2">
        <v>1651.4128999999957</v>
      </c>
      <c r="F21" s="21">
        <v>15683</v>
      </c>
    </row>
    <row r="22" spans="1:6" ht="81" customHeight="1" x14ac:dyDescent="0.25">
      <c r="A22" s="14">
        <v>9</v>
      </c>
      <c r="B22" s="11" t="s">
        <v>19</v>
      </c>
      <c r="C22" s="2">
        <v>29311.72</v>
      </c>
      <c r="D22" s="2">
        <v>29018.602800000004</v>
      </c>
      <c r="E22" s="2">
        <v>293.11719999999696</v>
      </c>
      <c r="F22" s="20">
        <v>6826</v>
      </c>
    </row>
    <row r="23" spans="1:6" ht="75.75" customHeight="1" x14ac:dyDescent="0.25">
      <c r="A23" s="14">
        <v>10</v>
      </c>
      <c r="B23" s="11" t="s">
        <v>25</v>
      </c>
      <c r="C23" s="2">
        <v>528109.72</v>
      </c>
      <c r="D23" s="2">
        <v>522828.62280000001</v>
      </c>
      <c r="E23" s="2">
        <v>5281.0971999999601</v>
      </c>
      <c r="F23" s="21">
        <v>139520</v>
      </c>
    </row>
    <row r="24" spans="1:6" ht="72.75" customHeight="1" x14ac:dyDescent="0.25">
      <c r="A24" s="14">
        <v>11</v>
      </c>
      <c r="B24" s="11" t="s">
        <v>18</v>
      </c>
      <c r="C24" s="2">
        <v>226893.39</v>
      </c>
      <c r="D24" s="2">
        <v>224624.45610000001</v>
      </c>
      <c r="E24" s="2">
        <v>2268.9339000000036</v>
      </c>
      <c r="F24" s="21">
        <v>45250</v>
      </c>
    </row>
    <row r="25" spans="1:6" ht="18.75" x14ac:dyDescent="0.25">
      <c r="A25" s="14"/>
      <c r="B25" s="4" t="s">
        <v>5</v>
      </c>
      <c r="C25" s="10">
        <f>SUM(C20:C24)</f>
        <v>993675.41</v>
      </c>
      <c r="D25" s="10">
        <f>SUM(D20:D24)</f>
        <v>983738.65590000013</v>
      </c>
      <c r="E25" s="10">
        <f>SUM(E20:E24)</f>
        <v>9936.7540999999583</v>
      </c>
      <c r="F25" s="22">
        <f>SUM(F20:F24)</f>
        <v>209053</v>
      </c>
    </row>
    <row r="26" spans="1:6" ht="30.75" x14ac:dyDescent="0.25">
      <c r="A26" s="32" t="s">
        <v>15</v>
      </c>
      <c r="B26" s="33"/>
      <c r="C26" s="33"/>
      <c r="D26" s="33"/>
      <c r="E26" s="34"/>
      <c r="F26" s="19"/>
    </row>
    <row r="27" spans="1:6" ht="82.5" x14ac:dyDescent="0.25">
      <c r="A27" s="14">
        <v>13</v>
      </c>
      <c r="B27" s="12" t="s">
        <v>17</v>
      </c>
      <c r="C27" s="2">
        <v>2054429.06</v>
      </c>
      <c r="D27" s="2">
        <v>2033884.6</v>
      </c>
      <c r="E27" s="2">
        <v>20544.459999999901</v>
      </c>
      <c r="F27" s="21">
        <v>60480</v>
      </c>
    </row>
    <row r="28" spans="1:6" ht="18.75" x14ac:dyDescent="0.25">
      <c r="A28" s="14"/>
      <c r="B28" s="4" t="s">
        <v>5</v>
      </c>
      <c r="C28" s="10">
        <f>SUM(C27)</f>
        <v>2054429.06</v>
      </c>
      <c r="D28" s="10">
        <f>SUM(D27)</f>
        <v>2033884.6</v>
      </c>
      <c r="E28" s="10">
        <f>SUM(E27)</f>
        <v>20544.459999999901</v>
      </c>
      <c r="F28" s="22">
        <f>SUM(F27)</f>
        <v>60480</v>
      </c>
    </row>
    <row r="29" spans="1:6" ht="18.75" x14ac:dyDescent="0.25">
      <c r="A29" s="43"/>
      <c r="B29" s="4" t="s">
        <v>26</v>
      </c>
      <c r="C29" s="10">
        <f>C12+C15+C18+C25+C28</f>
        <v>3235945.9370707073</v>
      </c>
      <c r="D29" s="10">
        <f t="shared" ref="D29:E29" si="1">D12+D15+D18+D25+D28</f>
        <v>3203586.3083000001</v>
      </c>
      <c r="E29" s="10">
        <f t="shared" si="1"/>
        <v>32359.628770706975</v>
      </c>
      <c r="F29" s="22">
        <f>F12+F15+F18+F25+F28</f>
        <v>298219</v>
      </c>
    </row>
    <row r="30" spans="1:6" ht="30.75" x14ac:dyDescent="0.25">
      <c r="A30" s="32" t="s">
        <v>27</v>
      </c>
      <c r="B30" s="33"/>
      <c r="C30" s="33"/>
      <c r="D30" s="33"/>
      <c r="E30" s="34"/>
      <c r="F30" s="19"/>
    </row>
    <row r="31" spans="1:6" ht="37.5" x14ac:dyDescent="0.25">
      <c r="A31" s="14"/>
      <c r="B31" s="23" t="s">
        <v>28</v>
      </c>
      <c r="C31" s="2">
        <v>22667.83</v>
      </c>
      <c r="D31" s="2">
        <v>22441.1</v>
      </c>
      <c r="E31" s="2">
        <f t="shared" ref="E31:E32" si="2">C31-D31</f>
        <v>226.7300000000032</v>
      </c>
      <c r="F31" s="21">
        <v>10666</v>
      </c>
    </row>
    <row r="32" spans="1:6" ht="37.5" x14ac:dyDescent="0.25">
      <c r="A32" s="14"/>
      <c r="B32" s="23" t="s">
        <v>29</v>
      </c>
      <c r="C32" s="2">
        <v>46443.64</v>
      </c>
      <c r="D32" s="2">
        <v>45979.199999999997</v>
      </c>
      <c r="E32" s="2">
        <f t="shared" si="2"/>
        <v>464.44000000000233</v>
      </c>
      <c r="F32" s="21">
        <v>4835</v>
      </c>
    </row>
    <row r="33" spans="1:6" ht="93.75" x14ac:dyDescent="0.25">
      <c r="A33" s="14"/>
      <c r="B33" s="23" t="s">
        <v>30</v>
      </c>
      <c r="C33" s="2">
        <v>76694.45</v>
      </c>
      <c r="D33" s="2">
        <v>75927.5</v>
      </c>
      <c r="E33" s="2">
        <f>C33-D33</f>
        <v>766.94999999999709</v>
      </c>
      <c r="F33" s="21">
        <v>10111</v>
      </c>
    </row>
    <row r="34" spans="1:6" ht="93.75" x14ac:dyDescent="0.25">
      <c r="A34" s="14"/>
      <c r="B34" s="23" t="s">
        <v>31</v>
      </c>
      <c r="C34" s="2">
        <v>490977.2</v>
      </c>
      <c r="D34" s="2">
        <v>340389.2</v>
      </c>
      <c r="E34" s="2">
        <f>C34-D34</f>
        <v>150588</v>
      </c>
      <c r="F34" s="21">
        <v>23260</v>
      </c>
    </row>
    <row r="35" spans="1:6" ht="24" customHeight="1" x14ac:dyDescent="0.25">
      <c r="A35" s="14"/>
      <c r="B35" s="4" t="s">
        <v>5</v>
      </c>
      <c r="C35" s="10">
        <f>SUM(C31:C34)</f>
        <v>636783.12</v>
      </c>
      <c r="D35" s="10">
        <f t="shared" ref="D35:F35" si="3">SUM(D31:D34)</f>
        <v>484737</v>
      </c>
      <c r="E35" s="10">
        <f t="shared" si="3"/>
        <v>152046.12</v>
      </c>
      <c r="F35" s="22">
        <f t="shared" si="3"/>
        <v>48872</v>
      </c>
    </row>
    <row r="36" spans="1:6" ht="25.5" customHeight="1" x14ac:dyDescent="0.25">
      <c r="A36" s="3"/>
      <c r="B36" s="4" t="s">
        <v>32</v>
      </c>
      <c r="C36" s="5">
        <f>C12+C15+C18+C25+C28+C35</f>
        <v>3872729.0570707074</v>
      </c>
      <c r="D36" s="5">
        <f>D12+D15+D18+D25+D28+D35</f>
        <v>3688323.3083000001</v>
      </c>
      <c r="E36" s="5">
        <f>E12+E15+E18+E25+E28+E35</f>
        <v>184405.74877070697</v>
      </c>
      <c r="F36" s="44">
        <f>F12+F15+F18+F25+F28+F35</f>
        <v>347091</v>
      </c>
    </row>
  </sheetData>
  <mergeCells count="16">
    <mergeCell ref="F3:F4"/>
    <mergeCell ref="A6:F6"/>
    <mergeCell ref="A3:A4"/>
    <mergeCell ref="A7:E7"/>
    <mergeCell ref="A13:E13"/>
    <mergeCell ref="A5:B5"/>
    <mergeCell ref="B3:B4"/>
    <mergeCell ref="C3:C4"/>
    <mergeCell ref="D3:D4"/>
    <mergeCell ref="E3:E4"/>
    <mergeCell ref="A16:E16"/>
    <mergeCell ref="A19:E19"/>
    <mergeCell ref="A26:E26"/>
    <mergeCell ref="A30:E30"/>
    <mergeCell ref="A2:F2"/>
    <mergeCell ref="A1:F1"/>
  </mergeCells>
  <pageMargins left="0.25" right="0.25" top="0.75" bottom="0.75" header="0.3" footer="0.3"/>
  <pageSetup paperSize="8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2023-05-24T12:53:49Z</cp:lastPrinted>
  <dcterms:created xsi:type="dcterms:W3CDTF">2015-06-05T18:17:20Z</dcterms:created>
  <dcterms:modified xsi:type="dcterms:W3CDTF">2024-01-15T14:45:19Z</dcterms:modified>
</cp:coreProperties>
</file>